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R26" i="1"/>
  <c r="L26"/>
  <c r="H26"/>
  <c r="M26" s="1"/>
  <c r="T26" s="1"/>
  <c r="R25"/>
  <c r="L25"/>
  <c r="H25"/>
  <c r="M25" s="1"/>
  <c r="T25" s="1"/>
  <c r="R24"/>
  <c r="M24"/>
  <c r="T24" s="1"/>
  <c r="L24"/>
  <c r="H24"/>
  <c r="R23"/>
  <c r="M23"/>
  <c r="T23" s="1"/>
  <c r="L23"/>
  <c r="H23"/>
  <c r="R22"/>
  <c r="L22"/>
  <c r="H22"/>
  <c r="M22" s="1"/>
  <c r="T22" s="1"/>
  <c r="R21"/>
  <c r="L21"/>
  <c r="H21"/>
  <c r="M21" s="1"/>
  <c r="T21" s="1"/>
  <c r="R20"/>
  <c r="M20"/>
  <c r="T20" s="1"/>
  <c r="L20"/>
  <c r="H20"/>
  <c r="R19"/>
  <c r="M19"/>
  <c r="T19" s="1"/>
  <c r="L19"/>
  <c r="H19"/>
  <c r="R18"/>
  <c r="L18"/>
  <c r="H18"/>
  <c r="M18" s="1"/>
  <c r="T18" s="1"/>
  <c r="R17"/>
  <c r="L17"/>
  <c r="L16" s="1"/>
  <c r="L15" s="1"/>
  <c r="H17"/>
  <c r="M17" s="1"/>
  <c r="S16"/>
  <c r="Q16"/>
  <c r="Q15" s="1"/>
  <c r="Q27" s="1"/>
  <c r="P16"/>
  <c r="P15" s="1"/>
  <c r="O16"/>
  <c r="N16"/>
  <c r="N15" s="1"/>
  <c r="K16"/>
  <c r="J16"/>
  <c r="J15" s="1"/>
  <c r="J27" s="1"/>
  <c r="I16"/>
  <c r="I15" s="1"/>
  <c r="G16"/>
  <c r="F16"/>
  <c r="F15" s="1"/>
  <c r="F27" s="1"/>
  <c r="E16"/>
  <c r="E15" s="1"/>
  <c r="D16"/>
  <c r="D15" s="1"/>
  <c r="S15"/>
  <c r="S27" s="1"/>
  <c r="O15"/>
  <c r="O27" s="1"/>
  <c r="K15"/>
  <c r="K27" s="1"/>
  <c r="G15"/>
  <c r="G27" s="1"/>
  <c r="T14"/>
  <c r="R14"/>
  <c r="H14"/>
  <c r="R13"/>
  <c r="T13" s="1"/>
  <c r="H13"/>
  <c r="S12"/>
  <c r="R12"/>
  <c r="Q12"/>
  <c r="P12"/>
  <c r="P27" s="1"/>
  <c r="O12"/>
  <c r="K12"/>
  <c r="J12"/>
  <c r="I12"/>
  <c r="G12"/>
  <c r="F12"/>
  <c r="E12"/>
  <c r="E27" s="1"/>
  <c r="H27" s="1"/>
  <c r="D12"/>
  <c r="T17" l="1"/>
  <c r="M16"/>
  <c r="N27"/>
  <c r="R15"/>
  <c r="D27"/>
  <c r="I27"/>
  <c r="R27"/>
  <c r="H15"/>
  <c r="R16"/>
  <c r="H12"/>
  <c r="M12" s="1"/>
  <c r="L12"/>
  <c r="L27" s="1"/>
  <c r="H16"/>
  <c r="T12" l="1"/>
  <c r="T16"/>
  <c r="M15"/>
  <c r="T15" s="1"/>
  <c r="M27" l="1"/>
  <c r="T27" s="1"/>
</calcChain>
</file>

<file path=xl/sharedStrings.xml><?xml version="1.0" encoding="utf-8"?>
<sst xmlns="http://schemas.openxmlformats.org/spreadsheetml/2006/main" count="177" uniqueCount="132">
  <si>
    <t>II.</t>
  </si>
  <si>
    <r>
      <t xml:space="preserve"> </t>
    </r>
    <r>
      <rPr>
        <b/>
        <sz val="14"/>
        <rFont val="A"/>
      </rPr>
      <t>Dodatkowe informacje i objaśnienia obejmują w szczególności:</t>
    </r>
  </si>
  <si>
    <t>1.</t>
  </si>
  <si>
    <t xml:space="preserve"> </t>
  </si>
  <si>
    <t>1.1.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</si>
  <si>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 wewnętrznego oraz stan końcowy, a dla majątku amortyzowanego - podobne przedstawienie stanów i tytułów zmian dotychczasowej amortyzacji lub umorzenia</t>
  </si>
  <si>
    <t>Lp</t>
  </si>
  <si>
    <t>Nazwa grupy rodzajowej środków trwałych, wartości niematerialnych i prawnych</t>
  </si>
  <si>
    <t>Wartość początkowa (brutto) -stan na początek roku obrotowego</t>
  </si>
  <si>
    <t xml:space="preserve">Zwiększenia </t>
  </si>
  <si>
    <t>Razem zwiekszenia (4+5+6)</t>
  </si>
  <si>
    <t xml:space="preserve">Zmniejszenia </t>
  </si>
  <si>
    <t>Razem zmniejszenia (8+9+10)</t>
  </si>
  <si>
    <t xml:space="preserve"> Stan końcowy</t>
  </si>
  <si>
    <t>Umorzenie na początek roku obrotowego</t>
  </si>
  <si>
    <t>Zwiększenia w ciągu roku</t>
  </si>
  <si>
    <t>Razem zwiekszenia umorzenia (13+14+15+16)</t>
  </si>
  <si>
    <t>Zmniejszenia umorzenia</t>
  </si>
  <si>
    <t>Wartość netto         (12-17+18)</t>
  </si>
  <si>
    <t xml:space="preserve">aktualizacja wartości </t>
  </si>
  <si>
    <t>nabycie</t>
  </si>
  <si>
    <t>przemieszczenia wewnętrzne</t>
  </si>
  <si>
    <t>rozchody</t>
  </si>
  <si>
    <t xml:space="preserve">aktualizacja </t>
  </si>
  <si>
    <t>amortyzacja danego roku</t>
  </si>
  <si>
    <t>inne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</si>
  <si>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</si>
  <si>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</si>
  <si>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</si>
  <si>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</si>
  <si>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</si>
  <si>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</si>
  <si>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</si>
  <si>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</si>
  <si>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</si>
  <si>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</si>
  <si>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</si>
  <si>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</si>
  <si>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</si>
  <si>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</si>
  <si>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</si>
  <si>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</si>
  <si>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</si>
  <si>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</si>
  <si>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</si>
  <si>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I.</t>
  </si>
  <si>
    <t xml:space="preserve"> Wartości niematerialne i prawne</t>
  </si>
  <si>
    <t>Licencje i programy</t>
  </si>
  <si>
    <t>2.</t>
  </si>
  <si>
    <t>Pozostałe wart.niem.i prawne</t>
  </si>
  <si>
    <t xml:space="preserve"> Rzeczowe aktywa trwałe</t>
  </si>
  <si>
    <t xml:space="preserve"> Środki trwałe</t>
  </si>
  <si>
    <t xml:space="preserve"> 1.0. </t>
  </si>
  <si>
    <t xml:space="preserve"> Grunty</t>
  </si>
  <si>
    <t xml:space="preserve"> 1.1.</t>
  </si>
  <si>
    <t xml:space="preserve"> Budynki, lokale  </t>
  </si>
  <si>
    <t>1.2.</t>
  </si>
  <si>
    <t>Obiekty inżynierii lądowej i wodnej</t>
  </si>
  <si>
    <t xml:space="preserve"> 1.3.</t>
  </si>
  <si>
    <t xml:space="preserve"> Kotły i maszyny energetyczne</t>
  </si>
  <si>
    <t xml:space="preserve"> 1.4.</t>
  </si>
  <si>
    <t xml:space="preserve"> Maszyny i urządzenia  ogólnego zastosowania</t>
  </si>
  <si>
    <t xml:space="preserve"> 1.5.</t>
  </si>
  <si>
    <t xml:space="preserve"> Maszyny i urządzenia  specjalistyczne</t>
  </si>
  <si>
    <t xml:space="preserve"> 1.6.</t>
  </si>
  <si>
    <t xml:space="preserve"> Urzadzenia techniczne</t>
  </si>
  <si>
    <t xml:space="preserve"> 1.7.</t>
  </si>
  <si>
    <t xml:space="preserve"> Środki transportu</t>
  </si>
  <si>
    <t xml:space="preserve"> 1.8. </t>
  </si>
  <si>
    <t xml:space="preserve"> Inne środki trwałe</t>
  </si>
  <si>
    <t xml:space="preserve"> 1.9. </t>
  </si>
  <si>
    <t>Inwentarz żywy</t>
  </si>
  <si>
    <t>razem</t>
  </si>
  <si>
    <r>
      <t xml:space="preserve"> </t>
    </r>
    <r>
      <rPr>
        <sz val="8"/>
        <rFont val="A"/>
      </rPr>
      <t>aktualną wartość rynkową środków trwałych, w tym dóbr kultury - o ile jednostka dysponuje takimi informacjami</t>
    </r>
  </si>
  <si>
    <t>nie dotyczy</t>
  </si>
  <si>
    <t>1.3.</t>
  </si>
  <si>
    <t>kwotę dokonanych w trakcie roku obrotowego odpisów aktualizujących wartość aktywów trwałych odrębnie dla długoterminowych aktywów niefinansowych oraz długoterminowych aktywów finansowych</t>
  </si>
  <si>
    <t>1.4.</t>
  </si>
  <si>
    <t>wartość gruntów użytkowanych wieczyście</t>
  </si>
  <si>
    <t>1.5.</t>
  </si>
  <si>
    <t>wartość nieamortyzowanych lub nieumarzanych przez jednostkę środków trwałych, używanych na podstawie umów najmu, dzierżawy i innych umów, w tym z tytułu umów leasingu</t>
  </si>
  <si>
    <t>1.6.</t>
  </si>
  <si>
    <t>liczbę oraz wartość posiadanych papierów wartościowych, w tym akcji i udziałów oraz dłużnych papierów wartościowych</t>
  </si>
  <si>
    <t>1.7.</t>
  </si>
  <si>
    <t>dane o odpisach aktualizujących wartość należności, ze wskazaniem stanu na początek roku obrotowego, zwiększeniach, wykorzystaniu, rozwiązaniu i stanie na koniec roku obrotowego, z uwzględnieniem należności finansowych jednostek samorządu terytorialnego (stan pożyczek zagrożonych)</t>
  </si>
  <si>
    <t>1.8.</t>
  </si>
  <si>
    <t>dane o stanie rezerw według celu ich utworzenia na początek roku obrotowego, zwiększeniach, wykorzystaniu, rozwiązaniu i stanie końcowym</t>
  </si>
  <si>
    <t>1.9.</t>
  </si>
  <si>
    <r>
      <t xml:space="preserve"> </t>
    </r>
    <r>
      <rPr>
        <sz val="8"/>
        <rFont val="A"/>
      </rPr>
      <t>podział zobowiązań długoterminowych według pozycji bilansu o pozostałym od dnia bilansowego, przewidywanym umową lub wynikającym z innego tytułu prawnego, okresie spłaty:</t>
    </r>
  </si>
  <si>
    <t>a)</t>
  </si>
  <si>
    <r>
      <t xml:space="preserve"> </t>
    </r>
    <r>
      <rPr>
        <sz val="8"/>
        <rFont val="A"/>
      </rPr>
      <t>powyżej 1 roku do 3 lat</t>
    </r>
  </si>
  <si>
    <t>b)</t>
  </si>
  <si>
    <r>
      <t xml:space="preserve"> </t>
    </r>
    <r>
      <rPr>
        <sz val="8"/>
        <rFont val="A"/>
      </rPr>
      <t>powyżej 3 do 5 lat</t>
    </r>
  </si>
  <si>
    <t>c)</t>
  </si>
  <si>
    <r>
      <t xml:space="preserve"> </t>
    </r>
    <r>
      <rPr>
        <sz val="8"/>
        <rFont val="A"/>
      </rPr>
      <t>powyżej 5 lat</t>
    </r>
  </si>
  <si>
    <t>1.10.</t>
  </si>
  <si>
    <t>kwotę zobowiązań w sytuacji gdy jednostka kwalifikuje umowy leasingu zgodnie z przepisami podatkowymi (leasing operacyjny), a według przepisów o rachunkowości byłby to leasing finansowy lub zwrotny z podziałem na kwotę zobowiązań z tytułu leasingu finansowego lub leasingu zwrotnego</t>
  </si>
  <si>
    <t>1.11.</t>
  </si>
  <si>
    <t>łączną kwotę zobowiązań zabezpieczonych na majątku jednostki ze wskazaniem charakteru i formy tych zabezpieczeń</t>
  </si>
  <si>
    <t>1.12.</t>
  </si>
  <si>
    <t>łączną kwotę zobowiązań warunkowych, w tym również udzielonych przez jednostkę gwarancji i poręczeń, także wekslowych, niewykazanych w bilansie, ze wskazaniem zobowiązań zabezpieczonych na majątku jednostki oraz charakteru i formy tych zabezpieczeń</t>
  </si>
  <si>
    <t>1.13.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</si>
  <si>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</t>
  </si>
  <si>
    <t>1.14.</t>
  </si>
  <si>
    <t>łączną kwotę otrzymanych przez jednostkę gwarancji i poręczeń niewykazanych w bilansie</t>
  </si>
  <si>
    <t>1.15.</t>
  </si>
  <si>
    <r>
      <t xml:space="preserve"> </t>
    </r>
    <r>
      <rPr>
        <sz val="8"/>
        <rFont val="A"/>
      </rPr>
      <t>kwotę wypłaconych środków pieniężnych na świadczenia pracownicze</t>
    </r>
  </si>
  <si>
    <t>Lp.</t>
  </si>
  <si>
    <t xml:space="preserve">Rodzaj świadczenia pracowniczego </t>
  </si>
  <si>
    <t>Kwota świadczeń pracowniczych w 2018 roku</t>
  </si>
  <si>
    <t>Odprawy emerytalne</t>
  </si>
  <si>
    <t>Odprawy rentowe</t>
  </si>
  <si>
    <t>Nagrody jubileuszowe</t>
  </si>
  <si>
    <t>Ekwiwalent za niwewykorzystany urlop</t>
  </si>
  <si>
    <t>1.16.</t>
  </si>
  <si>
    <t>inne informacje</t>
  </si>
  <si>
    <t>2.1.</t>
  </si>
  <si>
    <t>wysokość odpisów aktualizujących wartość zapasów</t>
  </si>
  <si>
    <t>2.2.</t>
  </si>
  <si>
    <t>koszt wytworzenia środków trwałych w budowie, w tym odsetki oraz różnice kursowe, które powiększyły koszt wytworzenia środków trwałych w budowie w roku obrotowym</t>
  </si>
  <si>
    <t>2.3.</t>
  </si>
  <si>
    <t>kwotę i charakter poszczególnych pozycji przychodów lub kosztów o nadzwyczajnej wartości lub które wystąpiły incydentalnie</t>
  </si>
  <si>
    <t>2.4.</t>
  </si>
  <si>
    <t>informację o kwocie należności z tytułu podatków realizowanych przez organy podatkowe podległe ministrowi właściwemu do spraw finansów publicznych wykazywanych w sprawozdaniu z wykonania planu dochodów budżetowych</t>
  </si>
  <si>
    <t>2.5.</t>
  </si>
  <si>
    <t xml:space="preserve">         średniorocznie zatrudnienie: 21,97,                                          etaty na 31.12.2018 r: 21,22</t>
  </si>
  <si>
    <t>3.</t>
  </si>
  <si>
    <t>Inne informacje niż wymienione powyżej, jeżeli mogłyby w istotny sposób wpłynąć na ocenę sytuacji majątkowej i finansowej oraz wynik finansowy jednostki</t>
  </si>
  <si>
    <t>..........................................</t>
  </si>
  <si>
    <t>(główny księgowy)</t>
  </si>
  <si>
    <t>(rok, miesiąc, dzień)</t>
  </si>
  <si>
    <t>(kierownik jednostki)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</si>
</sst>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"/>
    </font>
    <font>
      <sz val="14"/>
      <name val="A"/>
    </font>
    <font>
      <b/>
      <sz val="14"/>
      <name val="A"/>
    </font>
    <font>
      <sz val="8"/>
      <name val="A"/>
    </font>
    <font>
      <sz val="12"/>
      <name val="A"/>
    </font>
    <font>
      <i/>
      <sz val="7"/>
      <name val="Arial"/>
      <family val="2"/>
      <charset val="238"/>
    </font>
    <font>
      <i/>
      <sz val="6"/>
      <name val="Arial"/>
      <family val="2"/>
      <charset val="238"/>
    </font>
    <font>
      <sz val="9"/>
      <name val="Arial"/>
      <family val="2"/>
      <charset val="238"/>
    </font>
    <font>
      <sz val="6"/>
      <name val="Arial"/>
      <family val="2"/>
      <charset val="238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9"/>
      <name val="Arial"/>
      <family val="2"/>
      <charset val="238"/>
    </font>
    <font>
      <b/>
      <sz val="6"/>
      <name val="Arial"/>
      <family val="2"/>
      <charset val="238"/>
    </font>
    <font>
      <sz val="11"/>
      <name val="A"/>
    </font>
    <font>
      <b/>
      <sz val="8"/>
      <name val="Arial"/>
      <family val="2"/>
      <charset val="238"/>
    </font>
    <font>
      <sz val="10"/>
      <name val="A"/>
    </font>
    <font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BEF"/>
        <bgColor indexed="64"/>
      </patternFill>
    </fill>
    <fill>
      <patternFill patternType="solid">
        <fgColor rgb="FFE1FFFF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/>
    <xf numFmtId="0" fontId="5" fillId="0" borderId="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49" fontId="7" fillId="3" borderId="18" xfId="0" applyNumberFormat="1" applyFont="1" applyFill="1" applyBorder="1" applyAlignment="1">
      <alignment horizontal="center" vertical="center"/>
    </xf>
    <xf numFmtId="49" fontId="7" fillId="3" borderId="19" xfId="0" applyNumberFormat="1" applyFont="1" applyFill="1" applyBorder="1" applyAlignment="1">
      <alignment horizontal="center" vertical="center" wrapText="1"/>
    </xf>
    <xf numFmtId="49" fontId="7" fillId="3" borderId="20" xfId="0" applyNumberFormat="1" applyFont="1" applyFill="1" applyBorder="1" applyAlignment="1">
      <alignment horizontal="center" vertical="center" wrapText="1"/>
    </xf>
    <xf numFmtId="49" fontId="7" fillId="3" borderId="8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/>
    </xf>
    <xf numFmtId="0" fontId="9" fillId="0" borderId="15" xfId="0" applyFont="1" applyFill="1" applyBorder="1" applyAlignment="1">
      <alignment horizontal="left" vertical="center" wrapText="1"/>
    </xf>
    <xf numFmtId="4" fontId="9" fillId="0" borderId="15" xfId="0" applyNumberFormat="1" applyFont="1" applyBorder="1"/>
    <xf numFmtId="4" fontId="10" fillId="0" borderId="15" xfId="0" applyNumberFormat="1" applyFont="1" applyBorder="1"/>
    <xf numFmtId="4" fontId="9" fillId="0" borderId="16" xfId="0" applyNumberFormat="1" applyFont="1" applyBorder="1"/>
    <xf numFmtId="4" fontId="9" fillId="0" borderId="22" xfId="0" applyNumberFormat="1" applyFont="1" applyBorder="1"/>
    <xf numFmtId="0" fontId="1" fillId="0" borderId="21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/>
    </xf>
    <xf numFmtId="0" fontId="11" fillId="0" borderId="15" xfId="0" applyFont="1" applyFill="1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/>
    </xf>
    <xf numFmtId="4" fontId="9" fillId="0" borderId="15" xfId="0" applyNumberFormat="1" applyFont="1" applyBorder="1" applyAlignment="1">
      <alignment vertical="center"/>
    </xf>
    <xf numFmtId="4" fontId="10" fillId="0" borderId="15" xfId="0" applyNumberFormat="1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9" fillId="0" borderId="15" xfId="0" applyFont="1" applyFill="1" applyBorder="1" applyAlignment="1">
      <alignment horizontal="justify" vertical="center" wrapText="1"/>
    </xf>
    <xf numFmtId="4" fontId="13" fillId="0" borderId="19" xfId="0" applyNumberFormat="1" applyFont="1" applyBorder="1" applyAlignment="1">
      <alignment vertical="center"/>
    </xf>
    <xf numFmtId="4" fontId="14" fillId="0" borderId="19" xfId="0" applyNumberFormat="1" applyFont="1" applyBorder="1" applyAlignment="1">
      <alignment vertical="center"/>
    </xf>
    <xf numFmtId="4" fontId="13" fillId="0" borderId="25" xfId="0" applyNumberFormat="1" applyFont="1" applyBorder="1"/>
    <xf numFmtId="0" fontId="6" fillId="0" borderId="26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9" fillId="0" borderId="15" xfId="0" applyFont="1" applyBorder="1" applyAlignment="1">
      <alignment vertical="center" wrapText="1"/>
    </xf>
    <xf numFmtId="4" fontId="0" fillId="0" borderId="15" xfId="0" applyNumberFormat="1" applyBorder="1" applyAlignment="1">
      <alignment vertical="center"/>
    </xf>
    <xf numFmtId="4" fontId="16" fillId="0" borderId="15" xfId="0" applyNumberFormat="1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17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14" fontId="17" fillId="0" borderId="0" xfId="0" applyNumberFormat="1" applyFont="1" applyAlignment="1">
      <alignment horizontal="justify"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14" fontId="17" fillId="0" borderId="0" xfId="0" applyNumberFormat="1" applyFont="1" applyAlignment="1">
      <alignment horizontal="center" vertical="center"/>
    </xf>
    <xf numFmtId="0" fontId="6" fillId="0" borderId="2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3" xfId="0" applyBorder="1"/>
    <xf numFmtId="0" fontId="0" fillId="0" borderId="28" xfId="0" applyBorder="1"/>
    <xf numFmtId="0" fontId="0" fillId="0" borderId="29" xfId="0" applyBorder="1"/>
    <xf numFmtId="0" fontId="5" fillId="2" borderId="30" xfId="0" applyFont="1" applyFill="1" applyBorder="1" applyAlignment="1">
      <alignment vertical="center" wrapText="1"/>
    </xf>
    <xf numFmtId="0" fontId="0" fillId="0" borderId="34" xfId="0" applyBorder="1"/>
    <xf numFmtId="0" fontId="6" fillId="2" borderId="31" xfId="0" applyFont="1" applyFill="1" applyBorder="1" applyAlignment="1">
      <alignment horizontal="left" vertical="center" wrapText="1"/>
    </xf>
    <xf numFmtId="0" fontId="0" fillId="0" borderId="32" xfId="0" applyBorder="1"/>
    <xf numFmtId="0" fontId="0" fillId="0" borderId="33" xfId="0" applyBorder="1"/>
    <xf numFmtId="0" fontId="0" fillId="0" borderId="35" xfId="0" applyBorder="1"/>
    <xf numFmtId="0" fontId="0" fillId="0" borderId="36" xfId="0" applyBorder="1"/>
    <xf numFmtId="0" fontId="12" fillId="0" borderId="15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8" xfId="0" applyBorder="1"/>
    <xf numFmtId="0" fontId="6" fillId="2" borderId="2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T156"/>
  <sheetViews>
    <sheetView tabSelected="1" topLeftCell="A22" workbookViewId="0">
      <selection activeCell="A2" sqref="A2:U163"/>
    </sheetView>
  </sheetViews>
  <sheetFormatPr defaultRowHeight="15"/>
  <cols>
    <col min="4" max="4" width="11.5703125" customWidth="1"/>
    <col min="5" max="5" width="10.5703125" customWidth="1"/>
    <col min="6" max="6" width="11.85546875" customWidth="1"/>
    <col min="8" max="8" width="10.42578125" customWidth="1"/>
    <col min="13" max="14" width="11.5703125" customWidth="1"/>
    <col min="18" max="18" width="11.5703125" customWidth="1"/>
    <col min="20" max="20" width="12.140625" customWidth="1"/>
  </cols>
  <sheetData>
    <row r="2" spans="1:20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0">
      <c r="A3" s="123" t="s">
        <v>0</v>
      </c>
      <c r="B3" s="125" t="s">
        <v>1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7"/>
    </row>
    <row r="4" spans="1:20" ht="15.75" thickBot="1">
      <c r="A4" s="124"/>
      <c r="B4" s="128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30"/>
    </row>
    <row r="5" spans="1:20">
      <c r="A5" s="59" t="s">
        <v>2</v>
      </c>
      <c r="B5" s="109" t="s">
        <v>3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4"/>
    </row>
    <row r="6" spans="1:20" ht="15.75" thickBot="1">
      <c r="A6" s="60"/>
      <c r="B6" s="65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7"/>
    </row>
    <row r="7" spans="1:20">
      <c r="A7" s="59" t="s">
        <v>4</v>
      </c>
      <c r="B7" s="61" t="s">
        <v>5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101"/>
    </row>
    <row r="8" spans="1:20" ht="15.75" thickBot="1">
      <c r="A8" s="60"/>
      <c r="B8" s="102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4"/>
    </row>
    <row r="9" spans="1:20">
      <c r="A9" s="2"/>
      <c r="B9" s="121" t="s">
        <v>6</v>
      </c>
      <c r="C9" s="116" t="s">
        <v>7</v>
      </c>
      <c r="D9" s="116" t="s">
        <v>8</v>
      </c>
      <c r="E9" s="120" t="s">
        <v>9</v>
      </c>
      <c r="F9" s="120"/>
      <c r="G9" s="120"/>
      <c r="H9" s="116" t="s">
        <v>10</v>
      </c>
      <c r="I9" s="120" t="s">
        <v>11</v>
      </c>
      <c r="J9" s="120"/>
      <c r="K9" s="120"/>
      <c r="L9" s="116" t="s">
        <v>12</v>
      </c>
      <c r="M9" s="118" t="s">
        <v>13</v>
      </c>
      <c r="N9" s="116" t="s">
        <v>14</v>
      </c>
      <c r="O9" s="120" t="s">
        <v>15</v>
      </c>
      <c r="P9" s="120"/>
      <c r="Q9" s="120"/>
      <c r="R9" s="116" t="s">
        <v>16</v>
      </c>
      <c r="S9" s="116" t="s">
        <v>17</v>
      </c>
      <c r="T9" s="112" t="s">
        <v>18</v>
      </c>
    </row>
    <row r="10" spans="1:20" ht="29.25">
      <c r="A10" s="3"/>
      <c r="B10" s="122"/>
      <c r="C10" s="117"/>
      <c r="D10" s="117"/>
      <c r="E10" s="4" t="s">
        <v>19</v>
      </c>
      <c r="F10" s="5" t="s">
        <v>20</v>
      </c>
      <c r="G10" s="5" t="s">
        <v>21</v>
      </c>
      <c r="H10" s="117"/>
      <c r="I10" s="4" t="s">
        <v>19</v>
      </c>
      <c r="J10" s="5" t="s">
        <v>22</v>
      </c>
      <c r="K10" s="5" t="s">
        <v>21</v>
      </c>
      <c r="L10" s="117"/>
      <c r="M10" s="119"/>
      <c r="N10" s="117"/>
      <c r="O10" s="4" t="s">
        <v>23</v>
      </c>
      <c r="P10" s="5" t="s">
        <v>24</v>
      </c>
      <c r="Q10" s="5" t="s">
        <v>25</v>
      </c>
      <c r="R10" s="117"/>
      <c r="S10" s="117"/>
      <c r="T10" s="113"/>
    </row>
    <row r="11" spans="1:20" ht="15.75" thickBot="1">
      <c r="A11" s="3"/>
      <c r="B11" s="6" t="s">
        <v>26</v>
      </c>
      <c r="C11" s="7" t="s">
        <v>27</v>
      </c>
      <c r="D11" s="7" t="s">
        <v>28</v>
      </c>
      <c r="E11" s="7" t="s">
        <v>29</v>
      </c>
      <c r="F11" s="7" t="s">
        <v>30</v>
      </c>
      <c r="G11" s="7" t="s">
        <v>31</v>
      </c>
      <c r="H11" s="7" t="s">
        <v>32</v>
      </c>
      <c r="I11" s="7" t="s">
        <v>33</v>
      </c>
      <c r="J11" s="7" t="s">
        <v>34</v>
      </c>
      <c r="K11" s="7" t="s">
        <v>35</v>
      </c>
      <c r="L11" s="7" t="s">
        <v>36</v>
      </c>
      <c r="M11" s="8" t="s">
        <v>37</v>
      </c>
      <c r="N11" s="7" t="s">
        <v>38</v>
      </c>
      <c r="O11" s="8" t="s">
        <v>39</v>
      </c>
      <c r="P11" s="7" t="s">
        <v>40</v>
      </c>
      <c r="Q11" s="8" t="s">
        <v>41</v>
      </c>
      <c r="R11" s="7" t="s">
        <v>42</v>
      </c>
      <c r="S11" s="7" t="s">
        <v>43</v>
      </c>
      <c r="T11" s="9" t="s">
        <v>44</v>
      </c>
    </row>
    <row r="12" spans="1:20" ht="48">
      <c r="A12" s="3"/>
      <c r="B12" s="10" t="s">
        <v>45</v>
      </c>
      <c r="C12" s="11" t="s">
        <v>46</v>
      </c>
      <c r="D12" s="12">
        <f>D13+D14</f>
        <v>8341.6</v>
      </c>
      <c r="E12" s="13">
        <f t="shared" ref="E12:G12" si="0">SUM(E13:E14)</f>
        <v>0</v>
      </c>
      <c r="F12" s="12">
        <f t="shared" si="0"/>
        <v>0</v>
      </c>
      <c r="G12" s="12">
        <f t="shared" si="0"/>
        <v>0</v>
      </c>
      <c r="H12" s="14">
        <f>E12+F12+G12</f>
        <v>0</v>
      </c>
      <c r="I12" s="13">
        <f>SUM(I13:I14)</f>
        <v>0</v>
      </c>
      <c r="J12" s="12">
        <f t="shared" ref="J12" si="1">SUM(J13:J14)</f>
        <v>0</v>
      </c>
      <c r="K12" s="12">
        <f>SUM(K13:K14)</f>
        <v>0</v>
      </c>
      <c r="L12" s="12">
        <f>I12+J12+K12</f>
        <v>0</v>
      </c>
      <c r="M12" s="12">
        <f>D12+H12-L12</f>
        <v>8341.6</v>
      </c>
      <c r="N12" s="12">
        <v>8341.6</v>
      </c>
      <c r="O12" s="13">
        <f t="shared" ref="O12" si="2">SUM(O13:O14)</f>
        <v>0</v>
      </c>
      <c r="P12" s="12">
        <f>SUM(P13:P14)</f>
        <v>0</v>
      </c>
      <c r="Q12" s="12">
        <f>SUM(Q13:Q14)</f>
        <v>0</v>
      </c>
      <c r="R12" s="12">
        <f>N12+O12+P12+Q12</f>
        <v>8341.6</v>
      </c>
      <c r="S12" s="12">
        <f>SUM(S13:S14)</f>
        <v>0</v>
      </c>
      <c r="T12" s="15">
        <f>M12-R12+S12</f>
        <v>0</v>
      </c>
    </row>
    <row r="13" spans="1:20" ht="24">
      <c r="A13" s="3"/>
      <c r="B13" s="16" t="s">
        <v>2</v>
      </c>
      <c r="C13" s="11" t="s">
        <v>47</v>
      </c>
      <c r="D13" s="12">
        <v>8341.6</v>
      </c>
      <c r="E13" s="13">
        <v>0</v>
      </c>
      <c r="F13" s="12">
        <v>0</v>
      </c>
      <c r="G13" s="12">
        <v>0</v>
      </c>
      <c r="H13" s="14">
        <f>E13+F13+G13</f>
        <v>0</v>
      </c>
      <c r="I13" s="13">
        <v>0</v>
      </c>
      <c r="J13" s="12">
        <v>0</v>
      </c>
      <c r="K13" s="12">
        <v>0</v>
      </c>
      <c r="L13" s="12">
        <v>0</v>
      </c>
      <c r="M13" s="12">
        <v>8341.6</v>
      </c>
      <c r="N13" s="12">
        <v>8341.6</v>
      </c>
      <c r="O13" s="13">
        <v>0</v>
      </c>
      <c r="P13" s="12"/>
      <c r="Q13" s="12"/>
      <c r="R13" s="12">
        <f t="shared" ref="R13:R15" si="3">N13+O13+P13+Q13</f>
        <v>8341.6</v>
      </c>
      <c r="S13" s="12"/>
      <c r="T13" s="15">
        <f t="shared" ref="T13:T27" si="4">M13-R13+S13</f>
        <v>0</v>
      </c>
    </row>
    <row r="14" spans="1:20" ht="36">
      <c r="A14" s="3"/>
      <c r="B14" s="10" t="s">
        <v>48</v>
      </c>
      <c r="C14" s="17" t="s">
        <v>49</v>
      </c>
      <c r="D14" s="12"/>
      <c r="E14" s="13">
        <v>0</v>
      </c>
      <c r="F14" s="12"/>
      <c r="G14" s="12"/>
      <c r="H14" s="14">
        <f>E14+F14+G14</f>
        <v>0</v>
      </c>
      <c r="I14" s="13">
        <v>0</v>
      </c>
      <c r="J14" s="12"/>
      <c r="K14" s="12"/>
      <c r="L14" s="12"/>
      <c r="M14" s="12"/>
      <c r="N14" s="12"/>
      <c r="O14" s="13">
        <v>0</v>
      </c>
      <c r="P14" s="12"/>
      <c r="Q14" s="12"/>
      <c r="R14" s="12">
        <f t="shared" si="3"/>
        <v>0</v>
      </c>
      <c r="S14" s="12"/>
      <c r="T14" s="15">
        <f t="shared" si="4"/>
        <v>0</v>
      </c>
    </row>
    <row r="15" spans="1:20" ht="48">
      <c r="A15" s="3"/>
      <c r="B15" s="10" t="s">
        <v>0</v>
      </c>
      <c r="C15" s="11" t="s">
        <v>50</v>
      </c>
      <c r="D15" s="12">
        <f>D16</f>
        <v>780786.05</v>
      </c>
      <c r="E15" s="13">
        <f t="shared" ref="E15:G15" si="5">E16</f>
        <v>0</v>
      </c>
      <c r="F15" s="12">
        <f t="shared" si="5"/>
        <v>371467.11</v>
      </c>
      <c r="G15" s="12">
        <f t="shared" si="5"/>
        <v>0</v>
      </c>
      <c r="H15" s="14">
        <f t="shared" ref="H15:H27" si="6">E15+F15+G15</f>
        <v>371467.11</v>
      </c>
      <c r="I15" s="13">
        <f t="shared" ref="I15:P15" si="7">I16</f>
        <v>0</v>
      </c>
      <c r="J15" s="12">
        <f t="shared" si="7"/>
        <v>1891</v>
      </c>
      <c r="K15" s="12">
        <f t="shared" si="7"/>
        <v>0</v>
      </c>
      <c r="L15" s="12">
        <f t="shared" si="7"/>
        <v>1891</v>
      </c>
      <c r="M15" s="12">
        <f t="shared" si="7"/>
        <v>1150362.1600000001</v>
      </c>
      <c r="N15" s="12">
        <f t="shared" si="7"/>
        <v>653260.23</v>
      </c>
      <c r="O15" s="13">
        <f t="shared" si="7"/>
        <v>0</v>
      </c>
      <c r="P15" s="12">
        <f t="shared" si="7"/>
        <v>13147.880000000001</v>
      </c>
      <c r="Q15" s="12">
        <f>Q16</f>
        <v>9003.81</v>
      </c>
      <c r="R15" s="12">
        <f t="shared" si="3"/>
        <v>675411.92</v>
      </c>
      <c r="S15" s="12">
        <f>S16</f>
        <v>1891</v>
      </c>
      <c r="T15" s="15">
        <f t="shared" si="4"/>
        <v>476841.24000000011</v>
      </c>
    </row>
    <row r="16" spans="1:20" ht="24">
      <c r="A16" s="3"/>
      <c r="B16" s="16">
        <v>1</v>
      </c>
      <c r="C16" s="11" t="s">
        <v>51</v>
      </c>
      <c r="D16" s="12">
        <f t="shared" ref="D16:S16" si="8">SUM(D17:D26)</f>
        <v>780786.05</v>
      </c>
      <c r="E16" s="13">
        <f t="shared" si="8"/>
        <v>0</v>
      </c>
      <c r="F16" s="12">
        <f t="shared" si="8"/>
        <v>371467.11</v>
      </c>
      <c r="G16" s="12">
        <f t="shared" si="8"/>
        <v>0</v>
      </c>
      <c r="H16" s="12">
        <f t="shared" si="8"/>
        <v>371467.11</v>
      </c>
      <c r="I16" s="13">
        <f t="shared" si="8"/>
        <v>0</v>
      </c>
      <c r="J16" s="12">
        <f t="shared" si="8"/>
        <v>1891</v>
      </c>
      <c r="K16" s="12">
        <f t="shared" si="8"/>
        <v>0</v>
      </c>
      <c r="L16" s="12">
        <f t="shared" si="8"/>
        <v>1891</v>
      </c>
      <c r="M16" s="12">
        <f t="shared" si="8"/>
        <v>1150362.1600000001</v>
      </c>
      <c r="N16" s="12">
        <f>N17+N18+N19+N20+N21+N22+N23+N24+N25+N26</f>
        <v>653260.23</v>
      </c>
      <c r="O16" s="13">
        <f>SUM(O17:O26)</f>
        <v>0</v>
      </c>
      <c r="P16" s="12">
        <f t="shared" si="8"/>
        <v>13147.880000000001</v>
      </c>
      <c r="Q16" s="12">
        <f t="shared" si="8"/>
        <v>9003.81</v>
      </c>
      <c r="R16" s="12">
        <f>N16+O16+P16+Q16</f>
        <v>675411.92</v>
      </c>
      <c r="S16" s="12">
        <f t="shared" si="8"/>
        <v>1891</v>
      </c>
      <c r="T16" s="15">
        <f>M16-R16+S16</f>
        <v>476841.24000000011</v>
      </c>
    </row>
    <row r="17" spans="1:20">
      <c r="A17" s="3"/>
      <c r="B17" s="18" t="s">
        <v>52</v>
      </c>
      <c r="C17" s="11" t="s">
        <v>53</v>
      </c>
      <c r="D17" s="12"/>
      <c r="E17" s="13">
        <v>0</v>
      </c>
      <c r="F17" s="12"/>
      <c r="G17" s="12"/>
      <c r="H17" s="14">
        <f t="shared" si="6"/>
        <v>0</v>
      </c>
      <c r="I17" s="13">
        <v>0</v>
      </c>
      <c r="J17" s="12"/>
      <c r="K17" s="12"/>
      <c r="L17" s="12">
        <f t="shared" ref="L17:L26" si="9">I17+J17+K17</f>
        <v>0</v>
      </c>
      <c r="M17" s="12">
        <f t="shared" ref="M17:M26" si="10">D17+H17-L17</f>
        <v>0</v>
      </c>
      <c r="N17" s="12"/>
      <c r="O17" s="13">
        <v>0</v>
      </c>
      <c r="P17" s="12"/>
      <c r="Q17" s="12"/>
      <c r="R17" s="12">
        <f t="shared" ref="R17:R26" si="11">N17+O17+P17+Q17</f>
        <v>0</v>
      </c>
      <c r="S17" s="12"/>
      <c r="T17" s="15">
        <f t="shared" si="4"/>
        <v>0</v>
      </c>
    </row>
    <row r="18" spans="1:20" ht="24">
      <c r="A18" s="3"/>
      <c r="B18" s="18" t="s">
        <v>54</v>
      </c>
      <c r="C18" s="11" t="s">
        <v>55</v>
      </c>
      <c r="D18" s="12">
        <v>462083.23</v>
      </c>
      <c r="E18" s="13">
        <v>0</v>
      </c>
      <c r="F18" s="12">
        <v>362463.3</v>
      </c>
      <c r="G18" s="12"/>
      <c r="H18" s="14">
        <f t="shared" si="6"/>
        <v>362463.3</v>
      </c>
      <c r="I18" s="13">
        <v>0</v>
      </c>
      <c r="J18" s="12"/>
      <c r="K18" s="12"/>
      <c r="L18" s="12">
        <f t="shared" si="9"/>
        <v>0</v>
      </c>
      <c r="M18" s="12">
        <f t="shared" si="10"/>
        <v>824546.53</v>
      </c>
      <c r="N18" s="12">
        <v>336798.9</v>
      </c>
      <c r="O18" s="13">
        <v>0</v>
      </c>
      <c r="P18" s="12">
        <v>12307.18</v>
      </c>
      <c r="Q18" s="12"/>
      <c r="R18" s="12">
        <f t="shared" si="11"/>
        <v>349106.08</v>
      </c>
      <c r="S18" s="12"/>
      <c r="T18" s="15">
        <f t="shared" si="4"/>
        <v>475440.45</v>
      </c>
    </row>
    <row r="19" spans="1:20" ht="45">
      <c r="A19" s="3"/>
      <c r="B19" s="18" t="s">
        <v>56</v>
      </c>
      <c r="C19" s="19" t="s">
        <v>57</v>
      </c>
      <c r="D19" s="12">
        <v>86444.34</v>
      </c>
      <c r="E19" s="13">
        <v>0</v>
      </c>
      <c r="F19" s="12"/>
      <c r="G19" s="12"/>
      <c r="H19" s="14">
        <f>E19+F19+G19</f>
        <v>0</v>
      </c>
      <c r="I19" s="13">
        <v>0</v>
      </c>
      <c r="J19" s="12"/>
      <c r="K19" s="12"/>
      <c r="L19" s="12">
        <f>I19+J19+K19</f>
        <v>0</v>
      </c>
      <c r="M19" s="12">
        <f>D19+H19-L19</f>
        <v>86444.34</v>
      </c>
      <c r="N19" s="12">
        <v>86444.34</v>
      </c>
      <c r="O19" s="13">
        <v>0</v>
      </c>
      <c r="P19" s="12"/>
      <c r="Q19" s="12"/>
      <c r="R19" s="12">
        <f t="shared" si="11"/>
        <v>86444.34</v>
      </c>
      <c r="S19" s="12"/>
      <c r="T19" s="15">
        <f t="shared" si="4"/>
        <v>0</v>
      </c>
    </row>
    <row r="20" spans="1:20" ht="48">
      <c r="A20" s="3"/>
      <c r="B20" s="20" t="s">
        <v>58</v>
      </c>
      <c r="C20" s="17" t="s">
        <v>59</v>
      </c>
      <c r="D20" s="12">
        <v>8428.31</v>
      </c>
      <c r="E20" s="13">
        <v>0</v>
      </c>
      <c r="F20" s="12"/>
      <c r="G20" s="12"/>
      <c r="H20" s="14">
        <f t="shared" ref="H20:H26" si="12">E20+F20+G20</f>
        <v>0</v>
      </c>
      <c r="I20" s="13">
        <v>0</v>
      </c>
      <c r="J20" s="12"/>
      <c r="K20" s="12"/>
      <c r="L20" s="12">
        <f t="shared" si="9"/>
        <v>0</v>
      </c>
      <c r="M20" s="12">
        <f t="shared" si="10"/>
        <v>8428.31</v>
      </c>
      <c r="N20" s="12">
        <v>8428.31</v>
      </c>
      <c r="O20" s="13">
        <v>0</v>
      </c>
      <c r="P20" s="12"/>
      <c r="Q20" s="12"/>
      <c r="R20" s="12">
        <f t="shared" si="11"/>
        <v>8428.31</v>
      </c>
      <c r="S20" s="12"/>
      <c r="T20" s="15">
        <f t="shared" si="4"/>
        <v>0</v>
      </c>
    </row>
    <row r="21" spans="1:20" ht="72">
      <c r="A21" s="3"/>
      <c r="B21" s="20" t="s">
        <v>60</v>
      </c>
      <c r="C21" s="17" t="s">
        <v>61</v>
      </c>
      <c r="D21" s="12">
        <v>22462.400000000001</v>
      </c>
      <c r="E21" s="13">
        <v>0</v>
      </c>
      <c r="F21" s="12"/>
      <c r="G21" s="12"/>
      <c r="H21" s="14">
        <f t="shared" si="12"/>
        <v>0</v>
      </c>
      <c r="I21" s="13">
        <v>0</v>
      </c>
      <c r="J21" s="12"/>
      <c r="K21" s="12"/>
      <c r="L21" s="12">
        <f t="shared" si="9"/>
        <v>0</v>
      </c>
      <c r="M21" s="12">
        <f t="shared" si="10"/>
        <v>22462.400000000001</v>
      </c>
      <c r="N21" s="12">
        <v>22462.400000000001</v>
      </c>
      <c r="O21" s="13">
        <v>0</v>
      </c>
      <c r="P21" s="12"/>
      <c r="Q21" s="12"/>
      <c r="R21" s="12">
        <f t="shared" si="11"/>
        <v>22462.400000000001</v>
      </c>
      <c r="S21" s="12"/>
      <c r="T21" s="15">
        <f t="shared" si="4"/>
        <v>0</v>
      </c>
    </row>
    <row r="22" spans="1:20" ht="60">
      <c r="A22" s="3"/>
      <c r="B22" s="20" t="s">
        <v>62</v>
      </c>
      <c r="C22" s="17" t="s">
        <v>63</v>
      </c>
      <c r="D22" s="12"/>
      <c r="E22" s="13">
        <v>0</v>
      </c>
      <c r="F22" s="12"/>
      <c r="G22" s="12"/>
      <c r="H22" s="14">
        <f t="shared" si="12"/>
        <v>0</v>
      </c>
      <c r="I22" s="13">
        <v>0</v>
      </c>
      <c r="J22" s="12"/>
      <c r="K22" s="12"/>
      <c r="L22" s="12">
        <f t="shared" si="9"/>
        <v>0</v>
      </c>
      <c r="M22" s="12">
        <f t="shared" si="10"/>
        <v>0</v>
      </c>
      <c r="N22" s="12"/>
      <c r="O22" s="13">
        <v>0</v>
      </c>
      <c r="P22" s="12"/>
      <c r="Q22" s="12"/>
      <c r="R22" s="12">
        <f t="shared" si="11"/>
        <v>0</v>
      </c>
      <c r="S22" s="12"/>
      <c r="T22" s="15">
        <f t="shared" si="4"/>
        <v>0</v>
      </c>
    </row>
    <row r="23" spans="1:20" ht="60">
      <c r="A23" s="3"/>
      <c r="B23" s="18" t="s">
        <v>64</v>
      </c>
      <c r="C23" s="11" t="s">
        <v>65</v>
      </c>
      <c r="D23" s="21">
        <v>13384.6</v>
      </c>
      <c r="E23" s="22">
        <v>0</v>
      </c>
      <c r="F23" s="21"/>
      <c r="G23" s="21"/>
      <c r="H23" s="23">
        <f t="shared" si="12"/>
        <v>0</v>
      </c>
      <c r="I23" s="22">
        <v>0</v>
      </c>
      <c r="J23" s="21"/>
      <c r="K23" s="21"/>
      <c r="L23" s="21">
        <f t="shared" si="9"/>
        <v>0</v>
      </c>
      <c r="M23" s="21">
        <f t="shared" si="10"/>
        <v>13384.6</v>
      </c>
      <c r="N23" s="21">
        <v>11143.11</v>
      </c>
      <c r="O23" s="22">
        <v>0</v>
      </c>
      <c r="P23" s="21">
        <v>840.7</v>
      </c>
      <c r="Q23" s="21"/>
      <c r="R23" s="12">
        <f t="shared" si="11"/>
        <v>11983.810000000001</v>
      </c>
      <c r="S23" s="21"/>
      <c r="T23" s="15">
        <f t="shared" si="4"/>
        <v>1400.7899999999991</v>
      </c>
    </row>
    <row r="24" spans="1:20" ht="24">
      <c r="A24" s="3"/>
      <c r="B24" s="18" t="s">
        <v>66</v>
      </c>
      <c r="C24" s="11" t="s">
        <v>67</v>
      </c>
      <c r="D24" s="12"/>
      <c r="E24" s="13">
        <v>0</v>
      </c>
      <c r="F24" s="12"/>
      <c r="G24" s="12"/>
      <c r="H24" s="14">
        <f t="shared" si="12"/>
        <v>0</v>
      </c>
      <c r="I24" s="13">
        <v>0</v>
      </c>
      <c r="J24" s="12"/>
      <c r="K24" s="12"/>
      <c r="L24" s="12">
        <f t="shared" si="9"/>
        <v>0</v>
      </c>
      <c r="M24" s="12">
        <f t="shared" si="10"/>
        <v>0</v>
      </c>
      <c r="N24" s="12"/>
      <c r="O24" s="13">
        <v>0</v>
      </c>
      <c r="P24" s="12"/>
      <c r="Q24" s="12"/>
      <c r="R24" s="12">
        <f t="shared" si="11"/>
        <v>0</v>
      </c>
      <c r="S24" s="12"/>
      <c r="T24" s="15">
        <f t="shared" si="4"/>
        <v>0</v>
      </c>
    </row>
    <row r="25" spans="1:20" ht="36">
      <c r="A25" s="3"/>
      <c r="B25" s="18" t="s">
        <v>68</v>
      </c>
      <c r="C25" s="24" t="s">
        <v>69</v>
      </c>
      <c r="D25" s="12">
        <v>187983.17</v>
      </c>
      <c r="E25" s="13">
        <v>0</v>
      </c>
      <c r="F25" s="12">
        <v>9003.81</v>
      </c>
      <c r="G25" s="12"/>
      <c r="H25" s="14">
        <f t="shared" si="12"/>
        <v>9003.81</v>
      </c>
      <c r="I25" s="13">
        <v>0</v>
      </c>
      <c r="J25" s="12">
        <v>1891</v>
      </c>
      <c r="K25" s="12"/>
      <c r="L25" s="12">
        <f t="shared" si="9"/>
        <v>1891</v>
      </c>
      <c r="M25" s="12">
        <f t="shared" si="10"/>
        <v>195095.98</v>
      </c>
      <c r="N25" s="12">
        <v>187983.17</v>
      </c>
      <c r="O25" s="13">
        <v>0</v>
      </c>
      <c r="P25" s="12"/>
      <c r="Q25" s="12">
        <v>9003.81</v>
      </c>
      <c r="R25" s="12">
        <f t="shared" si="11"/>
        <v>196986.98</v>
      </c>
      <c r="S25" s="12">
        <v>1891</v>
      </c>
      <c r="T25" s="15">
        <f t="shared" si="4"/>
        <v>0</v>
      </c>
    </row>
    <row r="26" spans="1:20" ht="24">
      <c r="A26" s="3"/>
      <c r="B26" s="18" t="s">
        <v>70</v>
      </c>
      <c r="C26" s="24" t="s">
        <v>71</v>
      </c>
      <c r="D26" s="12"/>
      <c r="E26" s="13">
        <v>0</v>
      </c>
      <c r="F26" s="12"/>
      <c r="G26" s="12"/>
      <c r="H26" s="14">
        <f t="shared" si="12"/>
        <v>0</v>
      </c>
      <c r="I26" s="13">
        <v>0</v>
      </c>
      <c r="J26" s="12"/>
      <c r="K26" s="12"/>
      <c r="L26" s="12">
        <f t="shared" si="9"/>
        <v>0</v>
      </c>
      <c r="M26" s="12">
        <f t="shared" si="10"/>
        <v>0</v>
      </c>
      <c r="N26" s="12"/>
      <c r="O26" s="13">
        <v>0</v>
      </c>
      <c r="P26" s="12"/>
      <c r="Q26" s="12"/>
      <c r="R26" s="12">
        <f t="shared" si="11"/>
        <v>0</v>
      </c>
      <c r="S26" s="12"/>
      <c r="T26" s="15">
        <f>M26-R26+S26</f>
        <v>0</v>
      </c>
    </row>
    <row r="27" spans="1:20" ht="15.75" thickBot="1">
      <c r="A27" s="3"/>
      <c r="B27" s="114" t="s">
        <v>72</v>
      </c>
      <c r="C27" s="115"/>
      <c r="D27" s="25">
        <f>D12+D15</f>
        <v>789127.65</v>
      </c>
      <c r="E27" s="26">
        <f>E12+E15</f>
        <v>0</v>
      </c>
      <c r="F27" s="25">
        <f>F12+F15</f>
        <v>371467.11</v>
      </c>
      <c r="G27" s="25">
        <f>G12+G15</f>
        <v>0</v>
      </c>
      <c r="H27" s="25">
        <f t="shared" si="6"/>
        <v>371467.11</v>
      </c>
      <c r="I27" s="26">
        <f t="shared" ref="I27:S27" si="13">I12+I15</f>
        <v>0</v>
      </c>
      <c r="J27" s="25">
        <f t="shared" si="13"/>
        <v>1891</v>
      </c>
      <c r="K27" s="25">
        <f t="shared" si="13"/>
        <v>0</v>
      </c>
      <c r="L27" s="25">
        <f t="shared" si="13"/>
        <v>1891</v>
      </c>
      <c r="M27" s="25">
        <f t="shared" si="13"/>
        <v>1158703.7600000002</v>
      </c>
      <c r="N27" s="25">
        <f t="shared" si="13"/>
        <v>661601.82999999996</v>
      </c>
      <c r="O27" s="26">
        <f t="shared" si="13"/>
        <v>0</v>
      </c>
      <c r="P27" s="25">
        <f t="shared" si="13"/>
        <v>13147.880000000001</v>
      </c>
      <c r="Q27" s="25">
        <f>Q15</f>
        <v>9003.81</v>
      </c>
      <c r="R27" s="25">
        <f>R12+R15</f>
        <v>683753.52</v>
      </c>
      <c r="S27" s="25">
        <f t="shared" si="13"/>
        <v>1891</v>
      </c>
      <c r="T27" s="27">
        <f t="shared" si="4"/>
        <v>476841.24000000022</v>
      </c>
    </row>
    <row r="28" spans="1:20">
      <c r="A28" s="3"/>
      <c r="B28" s="28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30"/>
    </row>
    <row r="29" spans="1:20">
      <c r="A29" s="3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0"/>
    </row>
    <row r="30" spans="1:20" ht="15.75" thickBot="1">
      <c r="A30" s="31"/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4"/>
    </row>
    <row r="31" spans="1:20">
      <c r="A31" s="59" t="s">
        <v>56</v>
      </c>
      <c r="B31" s="109" t="s">
        <v>73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4"/>
    </row>
    <row r="32" spans="1:20" ht="15.75" thickBot="1">
      <c r="A32" s="60"/>
      <c r="B32" s="65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7"/>
    </row>
    <row r="33" spans="1:19">
      <c r="A33" s="2"/>
      <c r="B33" s="77" t="s">
        <v>74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110"/>
    </row>
    <row r="34" spans="1:19" ht="15.75" thickBot="1">
      <c r="A34" s="31"/>
      <c r="B34" s="79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111"/>
    </row>
    <row r="35" spans="1:19">
      <c r="A35" s="59" t="s">
        <v>75</v>
      </c>
      <c r="B35" s="61" t="s">
        <v>76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3"/>
      <c r="S35" s="64"/>
    </row>
    <row r="36" spans="1:19" ht="15.75" thickBot="1">
      <c r="A36" s="60"/>
      <c r="B36" s="65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7"/>
    </row>
    <row r="37" spans="1:19">
      <c r="A37" s="2"/>
      <c r="B37" s="77" t="s">
        <v>74</v>
      </c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110"/>
    </row>
    <row r="38" spans="1:19" ht="15.75" thickBot="1">
      <c r="A38" s="31"/>
      <c r="B38" s="79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111"/>
    </row>
    <row r="39" spans="1:19">
      <c r="A39" s="59" t="s">
        <v>77</v>
      </c>
      <c r="B39" s="61" t="s">
        <v>78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3"/>
      <c r="S39" s="64"/>
    </row>
    <row r="40" spans="1:19" ht="15.75" thickBot="1">
      <c r="A40" s="60"/>
      <c r="B40" s="65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7"/>
    </row>
    <row r="41" spans="1:19">
      <c r="A41" s="2"/>
      <c r="B41" s="77" t="s">
        <v>74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110"/>
    </row>
    <row r="42" spans="1:19" ht="15.75" thickBot="1">
      <c r="A42" s="31"/>
      <c r="B42" s="79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111"/>
    </row>
    <row r="43" spans="1:19">
      <c r="A43" s="59" t="s">
        <v>79</v>
      </c>
      <c r="B43" s="61" t="s">
        <v>80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3"/>
      <c r="S43" s="64"/>
    </row>
    <row r="44" spans="1:19" ht="15.75" thickBot="1">
      <c r="A44" s="60"/>
      <c r="B44" s="65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7"/>
    </row>
    <row r="45" spans="1:19" ht="30">
      <c r="A45" s="2"/>
      <c r="B45" s="35" t="s">
        <v>74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6" t="s">
        <v>3</v>
      </c>
    </row>
    <row r="46" spans="1:19" ht="15.75" thickBot="1">
      <c r="A46" s="31"/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4"/>
    </row>
    <row r="47" spans="1:19">
      <c r="A47" s="59" t="s">
        <v>81</v>
      </c>
      <c r="B47" s="61" t="s">
        <v>82</v>
      </c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3"/>
      <c r="S47" s="64"/>
    </row>
    <row r="48" spans="1:19" ht="15.75" thickBot="1">
      <c r="A48" s="60"/>
      <c r="B48" s="65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7"/>
    </row>
    <row r="49" spans="1:19" ht="30">
      <c r="A49" s="2"/>
      <c r="B49" s="35" t="s">
        <v>74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6" t="s">
        <v>3</v>
      </c>
    </row>
    <row r="50" spans="1:19" ht="15.75" thickBot="1">
      <c r="A50" s="31"/>
      <c r="B50" s="32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4"/>
    </row>
    <row r="51" spans="1:19">
      <c r="A51" s="59" t="s">
        <v>83</v>
      </c>
      <c r="B51" s="61" t="s">
        <v>84</v>
      </c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3"/>
      <c r="S51" s="64"/>
    </row>
    <row r="52" spans="1:19" ht="15.75" thickBot="1">
      <c r="A52" s="60"/>
      <c r="B52" s="65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7"/>
    </row>
    <row r="53" spans="1:19" ht="30">
      <c r="A53" s="2"/>
      <c r="B53" s="35" t="s">
        <v>74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6" t="s">
        <v>3</v>
      </c>
    </row>
    <row r="54" spans="1:19" ht="15.75" thickBot="1">
      <c r="A54" s="31"/>
      <c r="B54" s="32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4"/>
    </row>
    <row r="55" spans="1:19">
      <c r="A55" s="59" t="s">
        <v>85</v>
      </c>
      <c r="B55" s="61" t="s">
        <v>86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3"/>
      <c r="S55" s="64"/>
    </row>
    <row r="56" spans="1:19" ht="15.75" thickBot="1">
      <c r="A56" s="60"/>
      <c r="B56" s="65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7"/>
    </row>
    <row r="57" spans="1:19" ht="30">
      <c r="A57" s="2"/>
      <c r="B57" s="35" t="s">
        <v>74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6" t="s">
        <v>3</v>
      </c>
    </row>
    <row r="58" spans="1:19" ht="15.75" thickBot="1">
      <c r="A58" s="31"/>
      <c r="B58" s="32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4"/>
    </row>
    <row r="59" spans="1:19">
      <c r="A59" s="59" t="s">
        <v>87</v>
      </c>
      <c r="B59" s="109" t="s">
        <v>88</v>
      </c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107"/>
    </row>
    <row r="60" spans="1:19" ht="15.75" thickBot="1">
      <c r="A60" s="87"/>
      <c r="B60" s="105"/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8"/>
    </row>
    <row r="61" spans="1:19">
      <c r="A61" s="59" t="s">
        <v>89</v>
      </c>
      <c r="B61" s="109" t="s">
        <v>90</v>
      </c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107"/>
    </row>
    <row r="62" spans="1:19" ht="15.75" thickBot="1">
      <c r="A62" s="87"/>
      <c r="B62" s="105"/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8"/>
    </row>
    <row r="63" spans="1:19">
      <c r="A63" s="51"/>
      <c r="B63" s="71" t="s">
        <v>74</v>
      </c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107"/>
    </row>
    <row r="64" spans="1:19" ht="15.75" thickBot="1">
      <c r="A64" s="87"/>
      <c r="B64" s="105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8"/>
    </row>
    <row r="65" spans="1:19">
      <c r="A65" s="59" t="s">
        <v>91</v>
      </c>
      <c r="B65" s="109" t="s">
        <v>92</v>
      </c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107"/>
    </row>
    <row r="66" spans="1:19" ht="15.75" thickBot="1">
      <c r="A66" s="87"/>
      <c r="B66" s="105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8"/>
    </row>
    <row r="67" spans="1:19">
      <c r="A67" s="51"/>
      <c r="B67" s="71" t="s">
        <v>74</v>
      </c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107"/>
    </row>
    <row r="68" spans="1:19" ht="15.75" thickBot="1">
      <c r="A68" s="87"/>
      <c r="B68" s="105"/>
      <c r="C68" s="106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8"/>
    </row>
    <row r="69" spans="1:19">
      <c r="A69" s="59" t="s">
        <v>93</v>
      </c>
      <c r="B69" s="109" t="s">
        <v>94</v>
      </c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107"/>
    </row>
    <row r="70" spans="1:19" ht="15.75" thickBot="1">
      <c r="A70" s="87"/>
      <c r="B70" s="105"/>
      <c r="C70" s="106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8"/>
    </row>
    <row r="71" spans="1:19">
      <c r="A71" s="51"/>
      <c r="B71" s="71" t="s">
        <v>74</v>
      </c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107"/>
    </row>
    <row r="72" spans="1:19" ht="15.75" thickBot="1">
      <c r="A72" s="87"/>
      <c r="B72" s="105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8"/>
    </row>
    <row r="73" spans="1:19">
      <c r="A73" s="59" t="s">
        <v>95</v>
      </c>
      <c r="B73" s="61" t="s">
        <v>96</v>
      </c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107"/>
    </row>
    <row r="74" spans="1:19" ht="15.75" thickBot="1">
      <c r="A74" s="87"/>
      <c r="B74" s="105"/>
      <c r="C74" s="106"/>
      <c r="D74" s="106"/>
      <c r="E74" s="106"/>
      <c r="F74" s="106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  <c r="S74" s="108"/>
    </row>
    <row r="75" spans="1:19">
      <c r="A75" s="51"/>
      <c r="B75" s="77" t="s">
        <v>74</v>
      </c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107"/>
    </row>
    <row r="76" spans="1:19" ht="15.75" thickBot="1">
      <c r="A76" s="87"/>
      <c r="B76" s="105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8"/>
    </row>
    <row r="77" spans="1:19">
      <c r="A77" s="59" t="s">
        <v>97</v>
      </c>
      <c r="B77" s="61" t="s">
        <v>98</v>
      </c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107"/>
    </row>
    <row r="78" spans="1:19" ht="15.75" thickBot="1">
      <c r="A78" s="87"/>
      <c r="B78" s="105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8"/>
    </row>
    <row r="79" spans="1:19">
      <c r="A79" s="51"/>
      <c r="B79" s="77" t="s">
        <v>74</v>
      </c>
      <c r="C79" s="88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6" t="s">
        <v>3</v>
      </c>
    </row>
    <row r="80" spans="1:19" ht="15.75" thickBot="1">
      <c r="A80" s="87"/>
      <c r="B80" s="105"/>
      <c r="C80" s="106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4"/>
    </row>
    <row r="81" spans="1:19">
      <c r="A81" s="59" t="s">
        <v>99</v>
      </c>
      <c r="B81" s="61" t="s">
        <v>100</v>
      </c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107"/>
    </row>
    <row r="82" spans="1:19" ht="15.75" thickBot="1">
      <c r="A82" s="87"/>
      <c r="B82" s="105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8"/>
    </row>
    <row r="83" spans="1:19">
      <c r="A83" s="2"/>
      <c r="B83" s="77" t="s">
        <v>74</v>
      </c>
      <c r="C83" s="88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6" t="s">
        <v>3</v>
      </c>
    </row>
    <row r="84" spans="1:19" ht="15.75" thickBot="1">
      <c r="A84" s="31"/>
      <c r="B84" s="105"/>
      <c r="C84" s="106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4"/>
    </row>
    <row r="85" spans="1:19">
      <c r="A85" s="59" t="s">
        <v>101</v>
      </c>
      <c r="B85" s="61" t="s">
        <v>102</v>
      </c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107"/>
    </row>
    <row r="86" spans="1:19" ht="15.75" thickBot="1">
      <c r="A86" s="87"/>
      <c r="B86" s="105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8"/>
    </row>
    <row r="87" spans="1:19">
      <c r="A87" s="51"/>
      <c r="B87" s="77" t="s">
        <v>74</v>
      </c>
      <c r="C87" s="88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6" t="s">
        <v>3</v>
      </c>
    </row>
    <row r="88" spans="1:19" ht="15.75" thickBot="1">
      <c r="A88" s="87"/>
      <c r="B88" s="105"/>
      <c r="C88" s="106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4"/>
    </row>
    <row r="89" spans="1:19">
      <c r="A89" s="59" t="s">
        <v>103</v>
      </c>
      <c r="B89" s="61" t="s">
        <v>104</v>
      </c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107"/>
    </row>
    <row r="90" spans="1:19" ht="15.75" thickBot="1">
      <c r="A90" s="87"/>
      <c r="B90" s="105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8"/>
    </row>
    <row r="91" spans="1:19">
      <c r="A91" s="51"/>
      <c r="B91" s="77" t="s">
        <v>74</v>
      </c>
      <c r="C91" s="88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6" t="s">
        <v>3</v>
      </c>
    </row>
    <row r="92" spans="1:19" ht="15.75" thickBot="1">
      <c r="A92" s="87"/>
      <c r="B92" s="89"/>
      <c r="C92" s="90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30"/>
    </row>
    <row r="93" spans="1:19">
      <c r="A93" s="91" t="s">
        <v>105</v>
      </c>
      <c r="B93" s="93" t="s">
        <v>106</v>
      </c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5"/>
    </row>
    <row r="94" spans="1:19" ht="15.75" thickBot="1">
      <c r="A94" s="92"/>
      <c r="B94" s="96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7"/>
    </row>
    <row r="95" spans="1:19" ht="36">
      <c r="A95" s="37"/>
      <c r="B95" s="38" t="s">
        <v>107</v>
      </c>
      <c r="C95" s="38" t="s">
        <v>108</v>
      </c>
      <c r="D95" s="38" t="s">
        <v>109</v>
      </c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30" t="s">
        <v>3</v>
      </c>
    </row>
    <row r="96" spans="1:19" ht="36">
      <c r="A96" s="39"/>
      <c r="B96" s="40">
        <v>1</v>
      </c>
      <c r="C96" s="41" t="s">
        <v>110</v>
      </c>
      <c r="D96" s="42">
        <v>0</v>
      </c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30"/>
    </row>
    <row r="97" spans="1:19" ht="24">
      <c r="A97" s="39"/>
      <c r="B97" s="40">
        <v>2</v>
      </c>
      <c r="C97" s="41" t="s">
        <v>111</v>
      </c>
      <c r="D97" s="42">
        <v>0</v>
      </c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30"/>
    </row>
    <row r="98" spans="1:19" ht="36">
      <c r="A98" s="39"/>
      <c r="B98" s="40">
        <v>3</v>
      </c>
      <c r="C98" s="41" t="s">
        <v>112</v>
      </c>
      <c r="D98" s="42">
        <v>9540.49</v>
      </c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30"/>
    </row>
    <row r="99" spans="1:19" ht="60">
      <c r="A99" s="39"/>
      <c r="B99" s="40">
        <v>4</v>
      </c>
      <c r="C99" s="41" t="s">
        <v>113</v>
      </c>
      <c r="D99" s="42">
        <v>0</v>
      </c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30"/>
    </row>
    <row r="100" spans="1:19">
      <c r="A100" s="39"/>
      <c r="B100" s="98" t="s">
        <v>72</v>
      </c>
      <c r="C100" s="98"/>
      <c r="D100" s="43">
        <v>9540.49</v>
      </c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30"/>
    </row>
    <row r="101" spans="1:19" ht="15.75" thickBot="1">
      <c r="A101" s="31"/>
      <c r="B101" s="32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4"/>
    </row>
    <row r="102" spans="1:19">
      <c r="A102" s="99" t="s">
        <v>114</v>
      </c>
      <c r="B102" s="61" t="s">
        <v>115</v>
      </c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101"/>
    </row>
    <row r="103" spans="1:19" ht="15.75" thickBot="1">
      <c r="A103" s="100"/>
      <c r="B103" s="102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4"/>
    </row>
    <row r="104" spans="1:19">
      <c r="A104" s="2"/>
      <c r="B104" s="77" t="s">
        <v>74</v>
      </c>
      <c r="C104" s="78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6" t="s">
        <v>3</v>
      </c>
    </row>
    <row r="105" spans="1:19" ht="15.75" thickBot="1">
      <c r="A105" s="31"/>
      <c r="B105" s="79"/>
      <c r="C105" s="80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4"/>
    </row>
    <row r="106" spans="1:19">
      <c r="A106" s="59" t="s">
        <v>48</v>
      </c>
      <c r="B106" s="81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3" t="s">
        <v>3</v>
      </c>
    </row>
    <row r="107" spans="1:19" ht="15.75" thickBot="1">
      <c r="A107" s="60"/>
      <c r="B107" s="84"/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6"/>
    </row>
    <row r="108" spans="1:19">
      <c r="A108" s="59" t="s">
        <v>116</v>
      </c>
      <c r="B108" s="61" t="s">
        <v>117</v>
      </c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3"/>
      <c r="S108" s="64"/>
    </row>
    <row r="109" spans="1:19" ht="15.75" thickBot="1">
      <c r="A109" s="60"/>
      <c r="B109" s="65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7"/>
    </row>
    <row r="110" spans="1:19">
      <c r="A110" s="51"/>
      <c r="B110" s="77" t="s">
        <v>74</v>
      </c>
      <c r="C110" s="78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6" t="s">
        <v>3</v>
      </c>
    </row>
    <row r="111" spans="1:19" ht="15.75" thickBot="1">
      <c r="A111" s="52"/>
      <c r="B111" s="79"/>
      <c r="C111" s="80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4"/>
    </row>
    <row r="112" spans="1:19">
      <c r="A112" s="59" t="s">
        <v>118</v>
      </c>
      <c r="B112" s="61" t="s">
        <v>119</v>
      </c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3"/>
      <c r="S112" s="64"/>
    </row>
    <row r="113" spans="1:19" ht="15.75" thickBot="1">
      <c r="A113" s="60"/>
      <c r="B113" s="65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7"/>
    </row>
    <row r="114" spans="1:19">
      <c r="A114" s="51"/>
      <c r="B114" s="77" t="s">
        <v>74</v>
      </c>
      <c r="C114" s="78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6" t="s">
        <v>3</v>
      </c>
    </row>
    <row r="115" spans="1:19" ht="15.75" thickBot="1">
      <c r="A115" s="52"/>
      <c r="B115" s="79"/>
      <c r="C115" s="80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4"/>
    </row>
    <row r="116" spans="1:19">
      <c r="A116" s="59" t="s">
        <v>120</v>
      </c>
      <c r="B116" s="61" t="s">
        <v>121</v>
      </c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3"/>
      <c r="S116" s="64"/>
    </row>
    <row r="117" spans="1:19" ht="15.75" thickBot="1">
      <c r="A117" s="60"/>
      <c r="B117" s="65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7"/>
    </row>
    <row r="118" spans="1:19">
      <c r="A118" s="2"/>
      <c r="B118" s="44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6" t="s">
        <v>3</v>
      </c>
    </row>
    <row r="119" spans="1:19">
      <c r="A119" s="3"/>
      <c r="B119" s="69" t="s">
        <v>74</v>
      </c>
      <c r="C119" s="70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30"/>
    </row>
    <row r="120" spans="1:19" ht="7.5" customHeight="1" thickBot="1">
      <c r="A120" s="3"/>
      <c r="B120" s="69"/>
      <c r="C120" s="70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30"/>
    </row>
    <row r="121" spans="1:19" ht="15.75" hidden="1" thickBot="1">
      <c r="A121" s="3"/>
      <c r="B121" s="69"/>
      <c r="C121" s="70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30"/>
    </row>
    <row r="122" spans="1:19" ht="15.75" hidden="1" thickBot="1">
      <c r="A122" s="3"/>
      <c r="B122" s="69"/>
      <c r="C122" s="70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30"/>
    </row>
    <row r="123" spans="1:19" ht="14.25" hidden="1" customHeight="1" thickBot="1">
      <c r="A123" s="3"/>
      <c r="B123" s="28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30"/>
    </row>
    <row r="124" spans="1:19" ht="15.75" hidden="1" thickBot="1">
      <c r="A124" s="3"/>
      <c r="B124" s="28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30"/>
    </row>
    <row r="125" spans="1:19" ht="15.75" hidden="1" thickBot="1">
      <c r="A125" s="3"/>
      <c r="B125" s="28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30"/>
    </row>
    <row r="126" spans="1:19" ht="15.75" hidden="1" thickBot="1">
      <c r="A126" s="3"/>
      <c r="B126" s="28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30"/>
    </row>
    <row r="127" spans="1:19" ht="15.75" hidden="1" thickBot="1">
      <c r="A127" s="3"/>
      <c r="B127" s="28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30"/>
    </row>
    <row r="128" spans="1:19" ht="15.75" hidden="1" thickBot="1">
      <c r="A128" s="3"/>
      <c r="B128" s="28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30"/>
    </row>
    <row r="129" spans="1:19" ht="15.75" hidden="1" thickBot="1">
      <c r="A129" s="3"/>
      <c r="B129" s="28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30"/>
    </row>
    <row r="130" spans="1:19" ht="15.75" hidden="1" thickBot="1">
      <c r="A130" s="3"/>
      <c r="B130" s="28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30"/>
    </row>
    <row r="131" spans="1:19" ht="15.75" hidden="1" thickBot="1">
      <c r="A131" s="3"/>
      <c r="B131" s="28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30"/>
    </row>
    <row r="132" spans="1:19" ht="15.75" hidden="1" thickBot="1">
      <c r="A132" s="3"/>
      <c r="B132" s="28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30"/>
    </row>
    <row r="133" spans="1:19" ht="15.75" hidden="1" thickBot="1">
      <c r="A133" s="3"/>
      <c r="B133" s="28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30"/>
    </row>
    <row r="134" spans="1:19" ht="15.75" hidden="1" thickBot="1">
      <c r="A134" s="3"/>
      <c r="B134" s="28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30"/>
    </row>
    <row r="135" spans="1:19" ht="15.75" hidden="1" thickBot="1">
      <c r="A135" s="3"/>
      <c r="B135" s="28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30"/>
    </row>
    <row r="136" spans="1:19" ht="15.75" hidden="1" thickBot="1">
      <c r="A136" s="3"/>
      <c r="B136" s="28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30"/>
    </row>
    <row r="137" spans="1:19" ht="15.75" hidden="1" thickBot="1">
      <c r="A137" s="3"/>
      <c r="B137" s="28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30"/>
    </row>
    <row r="138" spans="1:19" ht="15.75" hidden="1" thickBot="1">
      <c r="A138" s="31"/>
      <c r="B138" s="32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4"/>
    </row>
    <row r="139" spans="1:19">
      <c r="A139" s="59" t="s">
        <v>122</v>
      </c>
      <c r="B139" s="61" t="s">
        <v>123</v>
      </c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3"/>
      <c r="S139" s="64"/>
    </row>
    <row r="140" spans="1:19" ht="15.75" thickBot="1">
      <c r="A140" s="60"/>
      <c r="B140" s="65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7"/>
    </row>
    <row r="141" spans="1:19">
      <c r="A141" s="51"/>
      <c r="B141" s="71" t="s">
        <v>74</v>
      </c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3"/>
    </row>
    <row r="142" spans="1:19" ht="15.75" thickBot="1">
      <c r="A142" s="52"/>
      <c r="B142" s="74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6"/>
    </row>
    <row r="143" spans="1:19">
      <c r="A143" s="59" t="s">
        <v>124</v>
      </c>
      <c r="B143" s="61" t="s">
        <v>115</v>
      </c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3"/>
      <c r="S143" s="64"/>
    </row>
    <row r="144" spans="1:19" ht="15.75" thickBot="1">
      <c r="A144" s="60"/>
      <c r="B144" s="65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7"/>
    </row>
    <row r="145" spans="1:19">
      <c r="A145" s="51"/>
      <c r="B145" s="53" t="s">
        <v>125</v>
      </c>
      <c r="C145" s="54"/>
      <c r="D145" s="55" t="s">
        <v>3</v>
      </c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6" t="s">
        <v>3</v>
      </c>
    </row>
    <row r="146" spans="1:19" ht="15.75" thickBot="1">
      <c r="A146" s="52"/>
      <c r="B146" s="56"/>
      <c r="C146" s="57"/>
      <c r="D146" s="58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4"/>
    </row>
    <row r="147" spans="1:19">
      <c r="A147" s="59" t="s">
        <v>126</v>
      </c>
      <c r="B147" s="61" t="s">
        <v>127</v>
      </c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3"/>
      <c r="S147" s="64"/>
    </row>
    <row r="148" spans="1:19" ht="15.75" thickBot="1">
      <c r="A148" s="60"/>
      <c r="B148" s="65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7"/>
    </row>
    <row r="149" spans="1:19">
      <c r="A149" s="51"/>
      <c r="B149" s="44" t="s">
        <v>3</v>
      </c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6"/>
    </row>
    <row r="150" spans="1:19" ht="30.75" thickBot="1">
      <c r="A150" s="52"/>
      <c r="B150" s="32" t="s">
        <v>74</v>
      </c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4"/>
    </row>
    <row r="151" spans="1:19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</row>
    <row r="152" spans="1:19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</row>
    <row r="153" spans="1:19">
      <c r="B153" s="46"/>
      <c r="C153" s="45"/>
      <c r="D153" s="45"/>
      <c r="E153" s="45"/>
      <c r="F153" s="45"/>
      <c r="G153" s="47"/>
      <c r="H153" s="68"/>
      <c r="I153" s="68"/>
      <c r="J153" s="68"/>
      <c r="K153" s="45"/>
      <c r="L153" s="45"/>
      <c r="P153" s="45"/>
      <c r="Q153" s="45"/>
      <c r="S153" s="48" t="s">
        <v>128</v>
      </c>
    </row>
    <row r="154" spans="1:19">
      <c r="B154" s="49" t="s">
        <v>129</v>
      </c>
      <c r="C154" s="45"/>
      <c r="D154" s="45"/>
      <c r="E154" s="45"/>
      <c r="F154" s="45"/>
      <c r="G154" s="45"/>
      <c r="H154" s="45"/>
      <c r="I154" s="45"/>
      <c r="J154" s="48" t="s">
        <v>130</v>
      </c>
      <c r="K154" s="45"/>
      <c r="L154" s="45"/>
      <c r="P154" s="45"/>
      <c r="Q154" s="45"/>
      <c r="S154" s="48" t="s">
        <v>131</v>
      </c>
    </row>
    <row r="155" spans="1:19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</row>
    <row r="156" spans="1:19" ht="15.7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</row>
  </sheetData>
  <mergeCells count="101">
    <mergeCell ref="A3:A4"/>
    <mergeCell ref="B3:S4"/>
    <mergeCell ref="A5:A6"/>
    <mergeCell ref="B5:S6"/>
    <mergeCell ref="A7:A8"/>
    <mergeCell ref="B7:S8"/>
    <mergeCell ref="T9:T10"/>
    <mergeCell ref="B27:C27"/>
    <mergeCell ref="A31:A32"/>
    <mergeCell ref="B31:S32"/>
    <mergeCell ref="B33:S34"/>
    <mergeCell ref="A35:A36"/>
    <mergeCell ref="B35:S36"/>
    <mergeCell ref="L9:L10"/>
    <mergeCell ref="M9:M10"/>
    <mergeCell ref="N9:N10"/>
    <mergeCell ref="O9:Q9"/>
    <mergeCell ref="R9:R10"/>
    <mergeCell ref="S9:S10"/>
    <mergeCell ref="B9:B10"/>
    <mergeCell ref="C9:C10"/>
    <mergeCell ref="D9:D10"/>
    <mergeCell ref="E9:G9"/>
    <mergeCell ref="H9:H10"/>
    <mergeCell ref="I9:K9"/>
    <mergeCell ref="A47:A48"/>
    <mergeCell ref="B47:S48"/>
    <mergeCell ref="A51:A52"/>
    <mergeCell ref="B51:S52"/>
    <mergeCell ref="A55:A56"/>
    <mergeCell ref="B55:S56"/>
    <mergeCell ref="B37:S38"/>
    <mergeCell ref="A39:A40"/>
    <mergeCell ref="B39:S40"/>
    <mergeCell ref="B41:S42"/>
    <mergeCell ref="A43:A44"/>
    <mergeCell ref="B43:S44"/>
    <mergeCell ref="A65:A66"/>
    <mergeCell ref="B65:S66"/>
    <mergeCell ref="A67:A68"/>
    <mergeCell ref="B67:S68"/>
    <mergeCell ref="A69:A70"/>
    <mergeCell ref="B69:S70"/>
    <mergeCell ref="A59:A60"/>
    <mergeCell ref="B59:S60"/>
    <mergeCell ref="A61:A62"/>
    <mergeCell ref="B61:S62"/>
    <mergeCell ref="A63:A64"/>
    <mergeCell ref="B63:S64"/>
    <mergeCell ref="A77:A78"/>
    <mergeCell ref="B77:S78"/>
    <mergeCell ref="A79:A80"/>
    <mergeCell ref="B79:C80"/>
    <mergeCell ref="A81:A82"/>
    <mergeCell ref="B81:S82"/>
    <mergeCell ref="A71:A72"/>
    <mergeCell ref="B71:S72"/>
    <mergeCell ref="A73:A74"/>
    <mergeCell ref="B73:S74"/>
    <mergeCell ref="A75:A76"/>
    <mergeCell ref="B75:S76"/>
    <mergeCell ref="A91:A92"/>
    <mergeCell ref="B91:C92"/>
    <mergeCell ref="A93:A94"/>
    <mergeCell ref="B93:S94"/>
    <mergeCell ref="B100:C100"/>
    <mergeCell ref="A102:A103"/>
    <mergeCell ref="B102:S103"/>
    <mergeCell ref="B83:C84"/>
    <mergeCell ref="A85:A86"/>
    <mergeCell ref="B85:S86"/>
    <mergeCell ref="A87:A88"/>
    <mergeCell ref="B87:C88"/>
    <mergeCell ref="A89:A90"/>
    <mergeCell ref="B89:S90"/>
    <mergeCell ref="A112:A113"/>
    <mergeCell ref="B112:S113"/>
    <mergeCell ref="A114:A115"/>
    <mergeCell ref="B114:C115"/>
    <mergeCell ref="A116:A117"/>
    <mergeCell ref="B116:S117"/>
    <mergeCell ref="B104:C105"/>
    <mergeCell ref="A106:A107"/>
    <mergeCell ref="B106:S107"/>
    <mergeCell ref="A108:A109"/>
    <mergeCell ref="B108:S109"/>
    <mergeCell ref="A110:A111"/>
    <mergeCell ref="B110:C111"/>
    <mergeCell ref="A145:A146"/>
    <mergeCell ref="B145:D146"/>
    <mergeCell ref="A147:A148"/>
    <mergeCell ref="B147:S148"/>
    <mergeCell ref="A149:A150"/>
    <mergeCell ref="H153:J153"/>
    <mergeCell ref="B119:C122"/>
    <mergeCell ref="A139:A140"/>
    <mergeCell ref="B139:S140"/>
    <mergeCell ref="A141:A142"/>
    <mergeCell ref="B141:S142"/>
    <mergeCell ref="A143:A144"/>
    <mergeCell ref="B143:S144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2019-05-13T10:30:05Z</dcterms:modified>
</cp:coreProperties>
</file>